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A89" i="4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<sst xmlns="http://schemas.openxmlformats.org/spreadsheetml/2006/main" count="906" uniqueCount="374">
  <si>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</si>
  <si>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</si>
  <si>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</si>
  <si>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</si>
  <si>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</si>
  <si>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</si>
  <si>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</si>
  <si>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</si>
  <si>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</si>
  <si>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</si>
  <si>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</si>
  <si>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</si>
  <si>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</si>
  <si>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</si>
  <si>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</si>
  <si>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</si>
  <si>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</si>
  <si>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</si>
  <si>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</si>
  <si>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</si>
  <si>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</si>
  <si>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</si>
  <si>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</si>
  <si>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</si>
  <si>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</si>
  <si>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</si>
  <si>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</si>
  <si>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</si>
  <si>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</si>
  <si>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</si>
  <si>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</si>
  <si>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</si>
  <si>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</si>
  <si>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</si>
  <si>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</si>
  <si>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</si>
  <si>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</si>
  <si>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</si>
  <si>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</si>
  <si>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</si>
  <si>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</si>
  <si>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</si>
  <si>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</si>
  <si>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</si>
  <si>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</si>
  <si>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</si>
  <si>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</si>
  <si>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</si>
  <si>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</si>
  <si>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</si>
  <si>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</si>
  <si>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</si>
  <si>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</si>
  <si>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</si>
  <si>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</si>
  <si>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</si>
  <si>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</si>
  <si>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</si>
  <si>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</si>
  <si>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</si>
  <si>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</si>
  <si>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</si>
  <si>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</si>
  <si>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</si>
  <si>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</si>
  <si>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</si>
  <si>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</si>
  <si>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</si>
  <si>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</si>
  <si>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</si>
  <si>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</si>
  <si>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</si>
  <si>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</si>
  <si>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</si>
  <si>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</si>
  <si>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</si>
  <si>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</si>
  <si>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</si>
  <si>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</si>
  <si>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</si>
  <si>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</si>
  <si>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</si>
  <si>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</si>
  <si>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</si>
  <si>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</si>
  <si>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</si>
  <si>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</si>
  <si>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</si>
  <si>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</si>
  <si>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</si>
  <si>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</si>
  <si>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</si>
  <si>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</si>
  <si>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</si>
  <si>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</si>
  <si>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</si>
  <si>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</si>
  <si>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</si>
  <si>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</si>
  <si>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</si>
  <si>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</si>
  <si>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</si>
  <si>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</si>
  <si>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</si>
  <si>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</si>
  <si>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</si>
  <si>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</si>
  <si>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</si>
  <si>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</si>
  <si>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</si>
  <si>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</si>
  <si>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</si>
  <si>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</si>
  <si>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</si>
  <si>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</si>
  <si>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</si>
  <si>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</si>
  <si>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</si>
  <si>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</si>
  <si>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</si>
  <si>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</si>
  <si>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</si>
  <si>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</si>
  <si>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</si>
  <si>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</si>
  <si>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</si>
  <si>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</si>
  <si>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</si>
  <si>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</si>
  <si>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</si>
  <si>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</si>
  <si>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</si>
  <si>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</si>
  <si>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</si>
  <si>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</si>
  <si>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</si>
  <si>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</si>
  <si>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</si>
  <si>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</si>
  <si>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</si>
  <si>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</si>
  <si>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</si>
  <si>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</si>
  <si>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</si>
  <si>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</si>
  <si>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</si>
  <si>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</si>
  <si>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</si>
  <si>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</si>
  <si>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</si>
  <si>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</si>
  <si>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</si>
  <si>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</si>
  <si>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</si>
  <si>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</si>
  <si>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</si>
  <si>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</si>
  <si>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</si>
  <si>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</si>
  <si>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</si>
  <si>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</si>
  <si>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</si>
  <si>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</si>
  <si>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</si>
  <si>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</si>
  <si>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</si>
  <si>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</si>
  <si>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</si>
  <si>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</si>
  <si>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</si>
  <si>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</si>
  <si>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</si>
  <si>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</si>
  <si>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</si>
  <si>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</si>
  <si>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</si>
  <si>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</si>
  <si>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</si>
  <si>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</si>
  <si>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</si>
  <si>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</si>
  <si>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</si>
  <si>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</si>
  <si>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</si>
  <si>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</si>
  <si>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</si>
  <si>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</si>
  <si>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</si>
  <si>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</si>
  <si>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</si>
  <si>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</si>
  <si>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</si>
  <si>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</si>
  <si>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</si>
  <si>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</si>
  <si>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</si>
  <si>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</si>
  <si>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</si>
  <si>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</si>
  <si>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</si>
  <si>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</si>
  <si>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</si>
  <si>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</si>
  <si>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</si>
  <si>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</si>
  <si>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</si>
  <si>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</si>
  <si>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</si>
  <si>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</si>
  <si>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</si>
  <si>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</si>
  <si>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</si>
  <si>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</si>
  <si>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</si>
  <si>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</si>
  <si>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</si>
  <si>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</si>
  <si>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</si>
  <si>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</si>
  <si>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</si>
  <si>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</si>
  <si>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</si>
  <si>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</si>
  <si>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</si>
  <si>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</si>
  <si>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</si>
  <si>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</si>
  <si>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</si>
  <si>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</si>
  <si>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</si>
  <si>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</si>
  <si>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</si>
  <si>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</si>
  <si>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</si>
  <si>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</si>
  <si>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</si>
  <si>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</si>
  <si>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</si>
  <si>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</si>
  <si>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</si>
  <si>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</si>
  <si>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</si>
  <si>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</si>
  <si>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</si>
  <si>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</si>
  <si>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</si>
  <si>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</si>
  <si>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</si>
  <si>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</si>
  <si>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</si>
  <si>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</si>
  <si>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</si>
  <si>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</si>
  <si>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</si>
  <si>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</si>
  <si>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</si>
  <si>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</si>
  <si>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</si>
  <si>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</si>
  <si>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</si>
  <si>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</si>
  <si>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</si>
  <si>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</si>
  <si>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</si>
  <si>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</si>
  <si>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</si>
  <si>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</si>
  <si>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</si>
  <si>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</si>
  <si>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</si>
  <si>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</si>
  <si>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</si>
  <si>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</si>
  <si>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</si>
  <si>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</si>
  <si>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</si>
  <si>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</si>
  <si>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</si>
  <si>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</si>
  <si>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</si>
  <si>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</si>
  <si>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</si>
  <si>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</si>
  <si>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</si>
  <si>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</si>
  <si>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</si>
  <si>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</si>
  <si>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</si>
  <si>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</si>
  <si>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</si>
  <si>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</si>
  <si>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</si>
  <si>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</si>
  <si>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</si>
  <si>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</si>
  <si>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</si>
  <si>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</si>
  <si>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</si>
  <si>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</si>
  <si>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</si>
  <si>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</si>
  <si>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</si>
  <si>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</si>
  <si>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</si>
  <si>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</si>
  <si>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</si>
  <si>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</si>
  <si>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</si>
  <si>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</si>
  <si>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</si>
  <si>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</si>
  <si>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</si>
  <si>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</si>
  <si>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</si>
  <si>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</si>
  <si>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</si>
  <si>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</si>
  <si>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</si>
  <si>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</si>
  <si>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</si>
  <si>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</si>
  <si>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</si>
  <si>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</si>
  <si>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</si>
  <si>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</si>
  <si>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</si>
  <si>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</si>
  <si>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</si>
  <si>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</si>
  <si>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</si>
  <si>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</si>
  <si>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</si>
  <si>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</si>
  <si>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</si>
  <si>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</si>
  <si>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</si>
  <si>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</si>
  <si>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</si>
  <si>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</si>
  <si>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</si>
  <si>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</si>
  <si>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</si>
  <si>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</si>
  <si>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</si>
  <si>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</si>
  <si>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</si>
  <si>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</si>
  <si>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</si>
  <si>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</si>
  <si>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</si>
  <si>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</si>
  <si>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</si>
  <si>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</si>
  <si>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</si>
  <si>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</si>
  <si>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</si>
  <si>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</si>
  <si>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</si>
  <si>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</si>
  <si>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</si>
  <si>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</si>
  <si>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</si>
  <si>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</si>
  <si>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</si>
  <si>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</si>
  <si>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</si>
  <si>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</si>
  <si>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</si>
  <si>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</si>
  <si>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</si>
  <si>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</si>
  <si>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общественной территории</t>
  </si>
  <si>
    <t>между домами по ул. Приморское шоссе д. 7-11</t>
  </si>
  <si>
    <t>1300 м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</si>
</sst>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49" fontId="33" fillId="0" borderId="0" xfId="0" applyNumberFormat="1" applyFont="1" applyFill="1" applyAlignment="1">
      <alignment vertical="center"/>
    </xf>
    <xf numFmtId="0" fontId="32" fillId="0" borderId="0" xfId="0" applyFont="1" applyBorder="1" applyAlignment="1">
      <alignment horizontal="center" vertical="center"/>
    </xf>
    <xf numFmtId="49" fontId="33" fillId="0" borderId="0" xfId="0" applyNumberFormat="1" applyFont="1" applyAlignment="1">
      <alignment vertical="center"/>
    </xf>
    <xf numFmtId="49" fontId="33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354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360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355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356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357</v>
      </c>
      <c r="D31" s="8" t="s">
        <v>95</v>
      </c>
      <c r="E31" t="s">
        <v>358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359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352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353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351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350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366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366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366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335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345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346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338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339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340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341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342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343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344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70" zoomScale="130" zoomScaleNormal="120" zoomScaleSheetLayoutView="130" workbookViewId="0">
      <selection activeCell="A212" sqref="A212:I212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66" t="s">
        <v>319</v>
      </c>
      <c r="H1" s="166"/>
      <c r="I1" s="73"/>
    </row>
    <row r="2" spans="1:9" ht="17.100000000000001" customHeight="1" x14ac:dyDescent="0.3">
      <c r="G2" s="166" t="s">
        <v>320</v>
      </c>
      <c r="H2" s="166"/>
      <c r="I2" s="73"/>
    </row>
    <row r="3" spans="1:9" ht="30" customHeight="1" x14ac:dyDescent="0.3">
      <c r="G3" s="166" t="s">
        <v>370</v>
      </c>
      <c r="H3" s="166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72" t="s">
        <v>309</v>
      </c>
      <c r="E5" s="172"/>
      <c r="F5" s="172"/>
      <c r="G5" s="172"/>
      <c r="H5" s="88"/>
      <c r="I5" s="70"/>
    </row>
    <row r="6" spans="1:9" s="62" customFormat="1" ht="20.100000000000001" customHeight="1" x14ac:dyDescent="0.25">
      <c r="C6" s="89"/>
      <c r="D6" s="171" t="s">
        <v>371</v>
      </c>
      <c r="E6" s="171"/>
      <c r="F6" s="171"/>
      <c r="G6" s="171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73" t="s">
        <v>311</v>
      </c>
      <c r="E8" s="173"/>
      <c r="F8" s="173"/>
      <c r="G8" s="173"/>
      <c r="H8" s="93"/>
      <c r="I8" s="71"/>
    </row>
    <row r="9" spans="1:9" ht="20.100000000000001" customHeight="1" thickBot="1" x14ac:dyDescent="0.3">
      <c r="C9" s="94"/>
      <c r="D9" s="170" t="s">
        <v>369</v>
      </c>
      <c r="E9" s="170"/>
      <c r="F9" s="170"/>
      <c r="G9" s="170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19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67" t="s">
        <v>314</v>
      </c>
      <c r="D16" s="168"/>
      <c r="E16" s="177" t="s">
        <v>372</v>
      </c>
      <c r="F16" s="178"/>
      <c r="G16" s="178"/>
      <c r="H16" s="179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67" t="s">
        <v>317</v>
      </c>
      <c r="D19" s="168"/>
      <c r="E19" s="182">
        <v>1300</v>
      </c>
      <c r="F19" s="183"/>
      <c r="G19" s="183"/>
      <c r="H19" s="184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67" t="s">
        <v>322</v>
      </c>
      <c r="D22" s="168"/>
      <c r="E22" s="177">
        <v>2600</v>
      </c>
      <c r="F22" s="178"/>
      <c r="G22" s="178"/>
      <c r="H22" s="179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333</v>
      </c>
      <c r="H24" s="78" t="s">
        <v>321</v>
      </c>
    </row>
    <row r="25" spans="2:8" ht="15" customHeight="1" x14ac:dyDescent="0.25">
      <c r="C25" s="167" t="s">
        <v>318</v>
      </c>
      <c r="D25" s="168"/>
      <c r="E25" s="82">
        <v>125</v>
      </c>
      <c r="F25" s="82">
        <v>325</v>
      </c>
      <c r="G25" s="82">
        <v>1250</v>
      </c>
      <c r="H25" s="82">
        <v>900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75" t="str">
        <f>IF(D6="общественной территории","Составитель паспорта:","Количество подъездов:")</f>
        <v>Составитель паспорта:</v>
      </c>
      <c r="D28" s="176"/>
      <c r="E28" s="177"/>
      <c r="F28" s="178"/>
      <c r="G28" s="178"/>
      <c r="H28" s="179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69" t="str">
        <f>IF(D6="общественной территории","","Составитель паспорта:")</f>
        <v/>
      </c>
      <c r="D31" s="169"/>
      <c r="E31" s="174"/>
      <c r="F31" s="174"/>
      <c r="G31" s="174"/>
      <c r="H31" s="174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/>
      </c>
      <c r="D34" s="80"/>
      <c r="E34" s="79"/>
      <c r="F34" s="78"/>
      <c r="G34" s="191"/>
      <c r="H34" s="192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/>
      </c>
      <c r="G35" s="193" t="str">
        <f>IF(D6="общественной территории","","(ФИО)")</f>
        <v/>
      </c>
      <c r="H35" s="193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81" t="s">
        <v>330</v>
      </c>
      <c r="C39" s="181"/>
      <c r="D39" s="181"/>
      <c r="E39" s="181"/>
      <c r="F39" s="181"/>
      <c r="G39" s="181"/>
      <c r="H39" s="181"/>
      <c r="I39" s="181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88" t="s">
        <v>331</v>
      </c>
      <c r="B71" s="189"/>
      <c r="C71" s="189"/>
      <c r="D71" s="189"/>
      <c r="E71" s="190"/>
      <c r="F71" s="185" t="s">
        <v>332</v>
      </c>
      <c r="G71" s="186"/>
      <c r="H71" s="186"/>
      <c r="I71" s="187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81" t="s">
        <v>259</v>
      </c>
      <c r="C82" s="181"/>
      <c r="D82" s="181"/>
      <c r="E82" s="181"/>
      <c r="F82" s="181"/>
      <c r="G82" s="181"/>
      <c r="H82" s="181"/>
      <c r="I82" s="181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>
        <f>IF(B89="","",COUNTA($B$89:B89))</f>
        <v>1</v>
      </c>
      <c r="B89" s="69" t="s">
        <v>174</v>
      </c>
      <c r="C89" s="158" t="s">
        <v>254</v>
      </c>
      <c r="D89" s="158" t="s">
        <v>150</v>
      </c>
      <c r="E89" s="158" t="s">
        <v>258</v>
      </c>
      <c r="F89" s="158" t="s">
        <v>53</v>
      </c>
      <c r="G89" s="141"/>
      <c r="H89" s="142">
        <v>2</v>
      </c>
      <c r="I89" s="159"/>
    </row>
    <row r="90" spans="1:9" ht="12.75" customHeight="1" x14ac:dyDescent="0.25">
      <c r="A90" s="157"/>
      <c r="B90" s="69" t="s">
        <v>172</v>
      </c>
      <c r="C90" s="158" t="s">
        <v>48</v>
      </c>
      <c r="D90" s="158"/>
      <c r="E90" s="158"/>
      <c r="F90" s="158" t="s">
        <v>53</v>
      </c>
      <c r="G90" s="141" t="s">
        <v>373</v>
      </c>
      <c r="H90" s="142"/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81" t="s">
        <v>270</v>
      </c>
      <c r="B123" s="181"/>
      <c r="C123" s="181"/>
      <c r="D123" s="181"/>
      <c r="E123" s="181"/>
      <c r="F123" s="181"/>
      <c r="G123" s="181"/>
      <c r="H123" s="181"/>
      <c r="I123" s="181"/>
    </row>
    <row r="124" spans="1:9" ht="20.100000000000001" customHeight="1" x14ac:dyDescent="0.25">
      <c r="A124" s="146">
        <v>2</v>
      </c>
      <c r="B124" s="147" t="s">
        <v>364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/>
      <c r="B130" s="69"/>
      <c r="C130" s="158"/>
      <c r="D130" s="158"/>
      <c r="E130" s="158"/>
      <c r="F130" s="158"/>
      <c r="G130" s="141"/>
      <c r="H130" s="142"/>
      <c r="I130" s="159"/>
    </row>
    <row r="131" spans="1:9" ht="12.75" customHeight="1" x14ac:dyDescent="0.25">
      <c r="A131" s="157"/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81"/>
      <c r="B164" s="181"/>
      <c r="C164" s="181"/>
      <c r="D164" s="181"/>
      <c r="E164" s="181"/>
      <c r="F164" s="181"/>
      <c r="G164" s="181"/>
      <c r="H164" s="181"/>
      <c r="I164" s="181"/>
    </row>
    <row r="165" spans="1:9" ht="20.100000000000001" customHeight="1" x14ac:dyDescent="0.25">
      <c r="A165" s="146">
        <v>3</v>
      </c>
      <c r="B165" s="148" t="s">
        <v>363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81"/>
      <c r="B205" s="181"/>
      <c r="C205" s="181"/>
      <c r="D205" s="181"/>
      <c r="E205" s="181"/>
      <c r="F205" s="181"/>
      <c r="G205" s="181"/>
      <c r="H205" s="181"/>
      <c r="I205" s="181"/>
    </row>
    <row r="206" spans="1:9" ht="20.100000000000001" customHeight="1" x14ac:dyDescent="0.25">
      <c r="A206" s="146">
        <v>4</v>
      </c>
      <c r="B206" s="148" t="s">
        <v>362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/>
      <c r="B212" s="69"/>
      <c r="C212" s="158"/>
      <c r="D212" s="158"/>
      <c r="E212" s="158"/>
      <c r="F212" s="158"/>
      <c r="G212" s="141"/>
      <c r="H212" s="142"/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81"/>
      <c r="B246" s="181"/>
      <c r="C246" s="181"/>
      <c r="D246" s="181"/>
      <c r="E246" s="181"/>
      <c r="F246" s="181"/>
      <c r="G246" s="181"/>
      <c r="H246" s="181"/>
      <c r="I246" s="181"/>
    </row>
    <row r="247" spans="1:9" ht="20.100000000000001" customHeight="1" x14ac:dyDescent="0.25">
      <c r="A247" s="146">
        <v>5</v>
      </c>
      <c r="B247" s="150" t="s">
        <v>361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81"/>
      <c r="B287" s="181"/>
      <c r="C287" s="181"/>
      <c r="D287" s="181"/>
      <c r="E287" s="181"/>
      <c r="F287" s="181"/>
      <c r="G287" s="181"/>
      <c r="H287" s="181"/>
      <c r="I287" s="181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0"/>
      <c r="B328" s="180"/>
      <c r="C328" s="180"/>
      <c r="D328" s="180"/>
      <c r="E328" s="180"/>
      <c r="F328" s="180"/>
      <c r="G328" s="180"/>
      <c r="H328" s="180"/>
      <c r="I328" s="180"/>
    </row>
    <row r="329" spans="1:9" ht="20.100000000000001" customHeight="1" x14ac:dyDescent="0.25">
      <c r="A329" s="146">
        <v>7</v>
      </c>
      <c r="B329" s="151" t="s">
        <v>365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366</v>
      </c>
      <c r="H333" s="132" t="s">
        <v>367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65" t="s">
        <v>334</v>
      </c>
      <c r="B369" s="165"/>
      <c r="C369" s="165"/>
      <c r="D369" s="165"/>
      <c r="E369" s="165"/>
      <c r="F369" s="165"/>
      <c r="G369" s="165"/>
      <c r="H369" s="165"/>
      <c r="I369" s="165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336</v>
      </c>
      <c r="C372" s="132" t="s">
        <v>260</v>
      </c>
      <c r="D372" s="132" t="s">
        <v>349</v>
      </c>
      <c r="E372" s="132" t="s">
        <v>337</v>
      </c>
      <c r="F372" s="132" t="s">
        <v>329</v>
      </c>
      <c r="G372" s="133" t="s">
        <v>347</v>
      </c>
      <c r="H372" s="132" t="s">
        <v>348</v>
      </c>
      <c r="I372" s="132" t="s">
        <v>47</v>
      </c>
    </row>
    <row r="373" spans="1:9" ht="12.75" customHeight="1" x14ac:dyDescent="0.25">
      <c r="A373" s="157" t="str">
        <f>IF(B373="","",COUNTA($B$373:B373))</f>
        <v/>
      </c>
      <c r="B373" s="51"/>
      <c r="C373" s="51"/>
      <c r="D373" s="51"/>
      <c r="E373" s="136"/>
      <c r="F373" s="137"/>
      <c r="G373" s="137"/>
      <c r="H373" s="138" t="str">
        <f>IF(G373="","",F373*G373)</f>
        <v/>
      </c>
      <c r="I373" s="136"/>
    </row>
    <row r="374" spans="1:9" ht="12.75" customHeight="1" x14ac:dyDescent="0.25">
      <c r="A374" s="157" t="str">
        <f>IF(B374="","",COUNTA($B$373:B374))</f>
        <v/>
      </c>
      <c r="B374" s="51"/>
      <c r="C374" s="51"/>
      <c r="D374" s="51"/>
      <c r="E374" s="136"/>
      <c r="F374" s="137"/>
      <c r="G374" s="137"/>
      <c r="H374" s="138" t="str">
        <f>IF(G374="","",F374*G374)</f>
        <v/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/>
      <c r="D375" s="51"/>
      <c r="E375" s="136"/>
      <c r="F375" s="137"/>
      <c r="G375" s="137"/>
      <c r="H375" s="138" t="str">
        <f t="shared" ref="H375:H407" si="0">IF(G375="","",F375*G375)</f>
        <v/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/>
      <c r="D376" s="51"/>
      <c r="E376" s="136"/>
      <c r="F376" s="137"/>
      <c r="G376" s="137"/>
      <c r="H376" s="138" t="str">
        <f t="shared" si="0"/>
        <v/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368</v>
      </c>
      <c r="H409" s="156">
        <f>SUM(H373:H407)</f>
        <v>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E22:H22"/>
    <mergeCell ref="E19:H19"/>
    <mergeCell ref="C19:D19"/>
    <mergeCell ref="B39:I39"/>
    <mergeCell ref="F71:I71"/>
    <mergeCell ref="A71:E71"/>
    <mergeCell ref="G34:H34"/>
    <mergeCell ref="G35:H35"/>
    <mergeCell ref="A328:I328"/>
    <mergeCell ref="A123:I123"/>
    <mergeCell ref="B82:I82"/>
    <mergeCell ref="A164:I164"/>
    <mergeCell ref="A205:I205"/>
    <mergeCell ref="A246:I246"/>
    <mergeCell ref="A287:I287"/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2017-10-17T08:16:40Z</dcterms:modified>
</cp:coreProperties>
</file>