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<sst xmlns="http://schemas.openxmlformats.org/spreadsheetml/2006/main" count="913" uniqueCount="378">
  <si>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</si>
  <si>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</si>
  <si>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</si>
  <si>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</si>
  <si>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</si>
  <si>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</si>
  <si>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</si>
  <si>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</si>
  <si>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</si>
  <si>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</si>
  <si>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</si>
  <si>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</si>
  <si>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</si>
  <si>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</si>
  <si>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</si>
  <si>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</si>
  <si>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</si>
  <si>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</si>
  <si>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</si>
  <si>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</si>
  <si>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</si>
  <si>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</si>
  <si>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</si>
  <si>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</si>
  <si>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</si>
  <si>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</si>
  <si>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</si>
  <si>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</si>
  <si>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</si>
  <si>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</si>
  <si>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</si>
  <si>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</si>
  <si>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</si>
  <si>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</si>
  <si>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</si>
  <si>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</si>
  <si>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</si>
  <si>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</si>
  <si>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</si>
  <si>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</si>
  <si>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</si>
  <si>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</si>
  <si>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</si>
  <si>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</si>
  <si>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</si>
  <si>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</si>
  <si>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</si>
  <si>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</si>
  <si>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</si>
  <si>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</si>
  <si>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</si>
  <si>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</si>
  <si>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</si>
  <si>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</si>
  <si>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</si>
  <si>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</si>
  <si>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</si>
  <si>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</si>
  <si>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</si>
  <si>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</si>
  <si>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</si>
  <si>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</si>
  <si>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</si>
  <si>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</si>
  <si>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</si>
  <si>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</si>
  <si>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</si>
  <si>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</si>
  <si>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</si>
  <si>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</si>
  <si>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</si>
  <si>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</si>
  <si>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</si>
  <si>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</si>
  <si>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</si>
  <si>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</si>
  <si>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</si>
  <si>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</si>
  <si>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</si>
  <si>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</si>
  <si>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</si>
  <si>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</si>
  <si>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</si>
  <si>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</si>
  <si>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</si>
  <si>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</si>
  <si>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</si>
  <si>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</si>
  <si>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</si>
  <si>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</si>
  <si>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</si>
  <si>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</si>
  <si>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</si>
  <si>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</si>
  <si>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</si>
  <si>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</si>
  <si>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</si>
  <si>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</si>
  <si>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</si>
  <si>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</si>
  <si>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</si>
  <si>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</si>
  <si>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</si>
  <si>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</si>
  <si>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</si>
  <si>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</si>
  <si>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</si>
  <si>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</si>
  <si>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</si>
  <si>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</si>
  <si>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</si>
  <si>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</si>
  <si>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</si>
  <si>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</si>
  <si>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</si>
  <si>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</si>
  <si>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</si>
  <si>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</si>
  <si>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</si>
  <si>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</si>
  <si>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</si>
  <si>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</si>
  <si>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</si>
  <si>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</si>
  <si>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</si>
  <si>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</si>
  <si>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</si>
  <si>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</si>
  <si>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</si>
  <si>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</si>
  <si>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</si>
  <si>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</si>
  <si>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</si>
  <si>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</si>
  <si>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</si>
  <si>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</si>
  <si>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</si>
  <si>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</si>
  <si>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</si>
  <si>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</si>
  <si>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</si>
  <si>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</si>
  <si>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</si>
  <si>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</si>
  <si>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</si>
  <si>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</si>
  <si>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</si>
  <si>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</si>
  <si>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</si>
  <si>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</si>
  <si>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</si>
  <si>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</si>
  <si>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</si>
  <si>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</si>
  <si>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</si>
  <si>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</si>
  <si>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</si>
  <si>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</si>
  <si>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</si>
  <si>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</si>
  <si>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</si>
  <si>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</si>
  <si>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</si>
  <si>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</si>
  <si>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</si>
  <si>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</si>
  <si>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</si>
  <si>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</si>
  <si>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</si>
  <si>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</si>
  <si>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</si>
  <si>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</si>
  <si>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</si>
  <si>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</si>
  <si>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</si>
  <si>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</si>
  <si>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</si>
  <si>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</si>
  <si>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</si>
  <si>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</si>
  <si>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</si>
  <si>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</si>
  <si>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</si>
  <si>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</si>
  <si>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</si>
  <si>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</si>
  <si>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</si>
  <si>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</si>
  <si>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</si>
  <si>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</si>
  <si>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</si>
  <si>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</si>
  <si>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</si>
  <si>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</si>
  <si>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</si>
  <si>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</si>
  <si>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</si>
  <si>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</si>
  <si>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</si>
  <si>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</si>
  <si>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</si>
  <si>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</si>
  <si>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</si>
  <si>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</si>
  <si>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</si>
  <si>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</si>
  <si>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</si>
  <si>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</si>
  <si>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</si>
  <si>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</si>
  <si>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</si>
  <si>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</si>
  <si>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</si>
  <si>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</si>
  <si>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</si>
  <si>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</si>
  <si>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</si>
  <si>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</si>
  <si>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</si>
  <si>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</si>
  <si>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</si>
  <si>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</si>
  <si>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</si>
  <si>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</si>
  <si>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</si>
  <si>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</si>
  <si>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</si>
  <si>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</si>
  <si>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</si>
  <si>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</si>
  <si>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</si>
  <si>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</si>
  <si>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</si>
  <si>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</si>
  <si>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</si>
  <si>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</si>
  <si>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</si>
  <si>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</si>
  <si>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</si>
  <si>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</si>
  <si>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</si>
  <si>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</si>
  <si>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</si>
  <si>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</si>
  <si>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</si>
  <si>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</si>
  <si>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</si>
  <si>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</si>
  <si>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</si>
  <si>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</si>
  <si>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</si>
  <si>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</si>
  <si>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</si>
  <si>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</si>
  <si>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</si>
  <si>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</si>
  <si>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</si>
  <si>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</si>
  <si>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</si>
  <si>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</si>
  <si>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</si>
  <si>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</si>
  <si>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</si>
  <si>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</si>
  <si>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</si>
  <si>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</si>
  <si>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</si>
  <si>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</si>
  <si>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</si>
  <si>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</si>
  <si>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</si>
  <si>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</si>
  <si>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</si>
  <si>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</si>
  <si>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</si>
  <si>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</si>
  <si>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</si>
  <si>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</si>
  <si>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</si>
  <si>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</si>
  <si>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</si>
  <si>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</si>
  <si>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</si>
  <si>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</si>
  <si>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</si>
  <si>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</si>
  <si>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</si>
  <si>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</si>
  <si>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</si>
  <si>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</si>
  <si>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</si>
  <si>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</si>
  <si>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</si>
  <si>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</si>
  <si>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</si>
  <si>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</si>
  <si>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</si>
  <si>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</si>
  <si>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</si>
  <si>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</si>
  <si>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</si>
  <si>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</si>
  <si>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</si>
  <si>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</si>
  <si>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</si>
  <si>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</si>
  <si>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</si>
  <si>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</si>
  <si>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</si>
  <si>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</si>
  <si>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</si>
  <si>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</si>
  <si>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</si>
  <si>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</si>
  <si>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</si>
  <si>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</si>
  <si>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</si>
  <si>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</si>
  <si>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</si>
  <si>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</si>
  <si>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</si>
  <si>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</si>
  <si>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</si>
  <si>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</si>
  <si>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</si>
  <si>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</si>
  <si>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</si>
  <si>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</si>
  <si>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</si>
  <si>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</si>
  <si>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</si>
  <si>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</si>
  <si>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</si>
  <si>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</si>
  <si>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</si>
  <si>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</si>
  <si>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</si>
  <si>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</si>
  <si>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</si>
  <si>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</si>
  <si>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</si>
  <si>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</si>
  <si>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</si>
  <si>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</si>
  <si>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</si>
  <si>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</si>
  <si>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</si>
  <si>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</si>
  <si>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</si>
  <si>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</si>
  <si>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</si>
  <si>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</si>
  <si>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</si>
  <si>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</si>
  <si>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</si>
  <si>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</si>
  <si>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</si>
  <si>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</si>
  <si>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</si>
  <si>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</si>
  <si>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</si>
  <si>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</si>
  <si>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</si>
  <si>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</si>
  <si>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</si>
  <si>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</si>
  <si>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</si>
  <si>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</si>
  <si>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</si>
  <si>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</si>
  <si>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</si>
  <si>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</si>
  <si>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</si>
  <si>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</si>
  <si>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скамейки</t>
  </si>
  <si>
    <t>урны</t>
  </si>
  <si>
    <t>шт</t>
  </si>
  <si>
    <t>ул. Приморское шоссе д.5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</si>
</sst>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65" zoomScale="130" zoomScaleNormal="120" zoomScaleSheetLayoutView="130" workbookViewId="0">
      <selection activeCell="F381" sqref="F381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85" t="s">
        <v>319</v>
      </c>
      <c r="H1" s="185"/>
      <c r="I1" s="73"/>
    </row>
    <row r="2" spans="1:9" ht="17.100000000000001" customHeight="1" x14ac:dyDescent="0.3">
      <c r="G2" s="185" t="s">
        <v>320</v>
      </c>
      <c r="H2" s="185"/>
      <c r="I2" s="73"/>
    </row>
    <row r="3" spans="1:9" ht="30" customHeight="1" x14ac:dyDescent="0.3">
      <c r="G3" s="185" t="s">
        <v>372</v>
      </c>
      <c r="H3" s="185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89" t="s">
        <v>309</v>
      </c>
      <c r="E5" s="189"/>
      <c r="F5" s="189"/>
      <c r="G5" s="189"/>
      <c r="H5" s="88"/>
      <c r="I5" s="70"/>
    </row>
    <row r="6" spans="1:9" s="62" customFormat="1" ht="20.100000000000001" customHeight="1" x14ac:dyDescent="0.25">
      <c r="C6" s="89"/>
      <c r="D6" s="188" t="s">
        <v>330</v>
      </c>
      <c r="E6" s="188"/>
      <c r="F6" s="188"/>
      <c r="G6" s="188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90" t="s">
        <v>311</v>
      </c>
      <c r="E8" s="190"/>
      <c r="F8" s="190"/>
      <c r="G8" s="190"/>
      <c r="H8" s="93"/>
      <c r="I8" s="71"/>
    </row>
    <row r="9" spans="1:9" ht="20.100000000000001" customHeight="1" thickBot="1" x14ac:dyDescent="0.3">
      <c r="C9" s="94"/>
      <c r="D9" s="187" t="s">
        <v>371</v>
      </c>
      <c r="E9" s="187"/>
      <c r="F9" s="187"/>
      <c r="G9" s="187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10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71" t="s">
        <v>314</v>
      </c>
      <c r="D16" s="172"/>
      <c r="E16" s="165" t="s">
        <v>377</v>
      </c>
      <c r="F16" s="166"/>
      <c r="G16" s="166"/>
      <c r="H16" s="167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71" t="s">
        <v>317</v>
      </c>
      <c r="D19" s="172"/>
      <c r="E19" s="168">
        <v>410</v>
      </c>
      <c r="F19" s="169"/>
      <c r="G19" s="169"/>
      <c r="H19" s="170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71" t="s">
        <v>322</v>
      </c>
      <c r="D22" s="172"/>
      <c r="E22" s="165"/>
      <c r="F22" s="166"/>
      <c r="G22" s="166"/>
      <c r="H22" s="167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71" t="s">
        <v>318</v>
      </c>
      <c r="D25" s="172"/>
      <c r="E25" s="82">
        <v>8</v>
      </c>
      <c r="F25" s="82">
        <v>16</v>
      </c>
      <c r="G25" s="82">
        <v>62</v>
      </c>
      <c r="H25" s="82">
        <v>31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92" t="str">
        <f>IF(D6="общественной территории","Составитель паспорта:","Количество подъездов:")</f>
        <v>Количество подъездов:</v>
      </c>
      <c r="D28" s="193"/>
      <c r="E28" s="165">
        <v>5</v>
      </c>
      <c r="F28" s="166"/>
      <c r="G28" s="166"/>
      <c r="H28" s="167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86" t="str">
        <f>IF(D6="общественной территории","","Составитель паспорта:")</f>
        <v>Составитель паспорта:</v>
      </c>
      <c r="D31" s="186"/>
      <c r="E31" s="191"/>
      <c r="F31" s="191"/>
      <c r="G31" s="191"/>
      <c r="H31" s="191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80"/>
      <c r="H34" s="181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82" t="str">
        <f>IF(D6="общественной территории","","(ФИО)")</f>
        <v>(ФИО)</v>
      </c>
      <c r="H35" s="182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73" t="s">
        <v>331</v>
      </c>
      <c r="C39" s="173"/>
      <c r="D39" s="173"/>
      <c r="E39" s="173"/>
      <c r="F39" s="173"/>
      <c r="G39" s="173"/>
      <c r="H39" s="173"/>
      <c r="I39" s="173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77" t="s">
        <v>332</v>
      </c>
      <c r="B71" s="178"/>
      <c r="C71" s="178"/>
      <c r="D71" s="178"/>
      <c r="E71" s="179"/>
      <c r="F71" s="174" t="s">
        <v>333</v>
      </c>
      <c r="G71" s="175"/>
      <c r="H71" s="175"/>
      <c r="I71" s="176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73" t="s">
        <v>259</v>
      </c>
      <c r="C82" s="173"/>
      <c r="D82" s="173"/>
      <c r="E82" s="173"/>
      <c r="F82" s="173"/>
      <c r="G82" s="173"/>
      <c r="H82" s="173"/>
      <c r="I82" s="173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73" t="s">
        <v>270</v>
      </c>
      <c r="B123" s="173"/>
      <c r="C123" s="173"/>
      <c r="D123" s="173"/>
      <c r="E123" s="173"/>
      <c r="F123" s="173"/>
      <c r="G123" s="173"/>
      <c r="H123" s="173"/>
      <c r="I123" s="173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 t="str">
        <f>IF(B131="","",COUNTA($B$130:B131))</f>
        <v/>
      </c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73"/>
      <c r="B164" s="173"/>
      <c r="C164" s="173"/>
      <c r="D164" s="173"/>
      <c r="E164" s="173"/>
      <c r="F164" s="173"/>
      <c r="G164" s="173"/>
      <c r="H164" s="173"/>
      <c r="I164" s="173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73"/>
      <c r="B205" s="173"/>
      <c r="C205" s="173"/>
      <c r="D205" s="173"/>
      <c r="E205" s="173"/>
      <c r="F205" s="173"/>
      <c r="G205" s="173"/>
      <c r="H205" s="173"/>
      <c r="I205" s="173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23</v>
      </c>
      <c r="D212" s="158" t="s">
        <v>61</v>
      </c>
      <c r="E212" s="158" t="s">
        <v>79</v>
      </c>
      <c r="F212" s="158" t="s">
        <v>210</v>
      </c>
      <c r="G212" s="141"/>
      <c r="H212" s="142" t="s">
        <v>373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73"/>
      <c r="B246" s="173"/>
      <c r="C246" s="173"/>
      <c r="D246" s="173"/>
      <c r="E246" s="173"/>
      <c r="F246" s="173"/>
      <c r="G246" s="173"/>
      <c r="H246" s="173"/>
      <c r="I246" s="173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73"/>
      <c r="B287" s="173"/>
      <c r="C287" s="173"/>
      <c r="D287" s="173"/>
      <c r="E287" s="173"/>
      <c r="F287" s="173"/>
      <c r="G287" s="173"/>
      <c r="H287" s="173"/>
      <c r="I287" s="173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3"/>
      <c r="B328" s="183"/>
      <c r="C328" s="183"/>
      <c r="D328" s="183"/>
      <c r="E328" s="183"/>
      <c r="F328" s="183"/>
      <c r="G328" s="183"/>
      <c r="H328" s="183"/>
      <c r="I328" s="183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/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84" t="s">
        <v>335</v>
      </c>
      <c r="B369" s="184"/>
      <c r="C369" s="184"/>
      <c r="D369" s="184"/>
      <c r="E369" s="184"/>
      <c r="F369" s="184"/>
      <c r="G369" s="184"/>
      <c r="H369" s="184"/>
      <c r="I369" s="184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82</v>
      </c>
      <c r="G373" s="137">
        <v>3000</v>
      </c>
      <c r="H373" s="138">
        <f>IF(G373="","",F373*G373)</f>
        <v>246000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374</v>
      </c>
      <c r="D374" s="51" t="s">
        <v>346</v>
      </c>
      <c r="E374" s="136" t="s">
        <v>376</v>
      </c>
      <c r="F374" s="137">
        <v>5</v>
      </c>
      <c r="G374" s="137">
        <v>3000</v>
      </c>
      <c r="H374" s="138">
        <f>IF(G374="","",F374*G374)</f>
        <v>15000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375</v>
      </c>
      <c r="D375" s="51" t="s">
        <v>346</v>
      </c>
      <c r="E375" s="136" t="s">
        <v>376</v>
      </c>
      <c r="F375" s="137">
        <v>5</v>
      </c>
      <c r="G375" s="137">
        <v>3000</v>
      </c>
      <c r="H375" s="138">
        <f t="shared" ref="H375:H407" si="0">IF(G375="","",F375*G375)</f>
        <v>15000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/>
      <c r="D376" s="51"/>
      <c r="E376" s="136"/>
      <c r="F376" s="137"/>
      <c r="G376" s="137"/>
      <c r="H376" s="138" t="str">
        <f t="shared" si="0"/>
        <v/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276000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  <mergeCell ref="A328:I328"/>
    <mergeCell ref="A123:I123"/>
    <mergeCell ref="B82:I82"/>
    <mergeCell ref="A164:I164"/>
    <mergeCell ref="A205:I205"/>
    <mergeCell ref="A246:I246"/>
    <mergeCell ref="A287:I287"/>
    <mergeCell ref="E22:H22"/>
    <mergeCell ref="E19:H19"/>
    <mergeCell ref="C19:D19"/>
    <mergeCell ref="B39:I39"/>
    <mergeCell ref="F71:I71"/>
    <mergeCell ref="A71:E71"/>
    <mergeCell ref="G34:H34"/>
    <mergeCell ref="G35:H35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2017-10-12T10:32:42Z</dcterms:modified>
</cp:coreProperties>
</file>